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ИСОК" sheetId="1" r:id="rId1"/>
    <sheet name="--32 стр.1" sheetId="2" r:id="rId2"/>
    <sheet name="--32 стр.2" sheetId="3" r:id="rId3"/>
  </sheets>
  <definedNames>
    <definedName name="_xlnm.Print_Area" localSheetId="1">'--32 стр.1'!$A$1:$G$75</definedName>
    <definedName name="_xlnm.Print_Area" localSheetId="2">'--32 стр.2'!$A$1:$K$76</definedName>
    <definedName name="_xlnm.Print_Area" localSheetId="0">'СПИСОК'!$A$1:$I$64</definedName>
  </definedNames>
  <calcPr fullCalcOnLoad="1"/>
</workbook>
</file>

<file path=xl/sharedStrings.xml><?xml version="1.0" encoding="utf-8"?>
<sst xmlns="http://schemas.openxmlformats.org/spreadsheetml/2006/main" count="157" uniqueCount="64">
  <si>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</si>
  <si>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</si>
  <si>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</si>
  <si>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</si>
  <si>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</si>
  <si>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</si>
  <si>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</si>
  <si>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</si>
  <si>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</si>
  <si>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</si>
  <si>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</si>
  <si>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</si>
  <si>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</si>
  <si>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</si>
  <si>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</si>
  <si>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</si>
  <si>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</si>
  <si>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</si>
  <si>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</si>
  <si>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</si>
  <si>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</si>
  <si>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</si>
  <si>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</si>
  <si>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</si>
  <si>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</si>
  <si>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</si>
  <si>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</si>
  <si>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</si>
  <si>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</si>
  <si>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</si>
  <si>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</si>
  <si>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</si>
  <si>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Этап Кубка Башкортостана 2007</t>
  </si>
  <si>
    <t>Четвертьфинал Турнира им.И.Назмиева. 18 марта.</t>
  </si>
  <si>
    <t>Суфияров Эдуард</t>
  </si>
  <si>
    <t>Хуснутдинов Данияр</t>
  </si>
  <si>
    <t>Салихов Рим</t>
  </si>
  <si>
    <t>Зубайдуллин Артем</t>
  </si>
  <si>
    <t>Толкачев Иван</t>
  </si>
  <si>
    <t>Стародубцев Олег</t>
  </si>
  <si>
    <t>Салягутдинов Дмитрий</t>
  </si>
  <si>
    <t>Коробко Павел</t>
  </si>
  <si>
    <t>Макаров Валерий</t>
  </si>
  <si>
    <t>Барышев Сергей</t>
  </si>
  <si>
    <t>Лобов Андрей</t>
  </si>
  <si>
    <t>Тодрамович Александр</t>
  </si>
  <si>
    <t>Сафиуллин Александр</t>
  </si>
  <si>
    <t>Петров Александр</t>
  </si>
  <si>
    <t>Манюров Виль</t>
  </si>
  <si>
    <t>Хайруллин Ренат</t>
  </si>
  <si>
    <t>Усков Сергей</t>
  </si>
  <si>
    <t>Полушин Сергей</t>
  </si>
  <si>
    <t>Мурзин Евгений</t>
  </si>
  <si>
    <t>Шарафеев Тимур</t>
  </si>
  <si>
    <t>Лихачев Александр</t>
  </si>
  <si>
    <t>Копцева Елизавета</t>
  </si>
  <si>
    <t>Иванов Дмитрий</t>
  </si>
  <si>
    <t>Кузнецов Дмитрий</t>
  </si>
  <si>
    <t>Лебедь Виктор</t>
  </si>
  <si>
    <t>Лукманов Ильнур</t>
  </si>
  <si>
    <t>Ишметов Александр</t>
  </si>
  <si>
    <t>Мустафин Рустем</t>
  </si>
  <si>
    <t>Хаматдинов Эдуард</t>
  </si>
  <si>
    <t>Райзер Дмитрий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</si>
</sst>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8" fillId="2" borderId="6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10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="120" zoomScaleSheetLayoutView="12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32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8" t="s">
        <v>33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58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59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60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61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62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63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/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/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/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/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/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/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/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/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/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/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/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/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/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/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/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/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/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/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/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/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/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/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/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/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/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/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/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/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/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/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/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/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/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/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="127" zoomScaleSheetLayoutView="127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22"/>
      <c r="C1" s="22"/>
      <c r="D1" s="22"/>
      <c r="E1" s="22"/>
      <c r="F1" s="30" t="str">
        <f>СПИСОК!C1</f>
        <v>Этап Кубка Башкортостана 2007</v>
      </c>
      <c r="G1" s="30"/>
    </row>
    <row r="2" spans="1:7" ht="12.75">
      <c r="A2" s="22"/>
      <c r="B2" s="22"/>
      <c r="C2" s="22"/>
      <c r="D2" s="30" t="str">
        <f>СПИСОК!C2</f>
        <v>Четвертьфинал Турнира им.И.Назмиева. 18 марта.</v>
      </c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СПИСОК!A1</f>
        <v>Суфияров Эдуард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>
        <f>СПИСОК!A32</f>
        <v>0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СПИСОК!A17</f>
        <v>Усков Сергей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СПИСОК!A16</f>
        <v>Хайруллин Ренат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СПИСОК!A9</f>
        <v>Макаров Валерий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СПИСОК!A24</f>
        <v>Кузнецов Дмитрий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42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СПИСОК!A25</f>
        <v>Лебедь Виктор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58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СПИСОК!A8</f>
        <v>Коробко Павел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45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СПИСОК!A5</f>
        <v>Толкачев Иван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СПИСОК!A28</f>
        <v>Мустафин Рустем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45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СПИСОК!A21</f>
        <v>Лихачев Александр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СПИСОК!A12</f>
        <v>Тодрамович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45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СПИСОК!A13</f>
        <v>Сафиуллин Александр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СПИСОК!A20</f>
        <v>Шарафеев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37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СПИСОК!A29</f>
        <v>Хаматдинов Эдуард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СПИСОК!A4</f>
        <v>Зубайдуллин Артем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СПИСОК!A3</f>
        <v>Салихов Рим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СПИСОК!A30</f>
        <v>Райзер Дмитрий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СПИСОК!A19</f>
        <v>Мурзин Евгений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52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СПИСОК!A14</f>
        <v>Петров Александр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СПИСОК!A11</f>
        <v>Лобов Андрей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СПИСОК!A22</f>
        <v>Копцева Елизавета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44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СПИСОК!A27</f>
        <v>Ишметов Александр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СПИСОК!A6</f>
        <v>Стародубцев Олег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СПИСОК!A7</f>
        <v>Салягутдинов Дмитрий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СПИСОК!A26</f>
        <v>Лукманов Ильнур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40</v>
      </c>
      <c r="E55" s="11"/>
      <c r="F55" s="18">
        <v>-31</v>
      </c>
      <c r="G55" s="6" t="str">
        <f>IF(G35=F19,F51,IF(G35=F51,F19,0))</f>
        <v>Тодрамович Александр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СПИСОК!A23</f>
        <v>Иванов Дмитрий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СПИСОК!A10</f>
        <v>Барышев Сергей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40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СПИСОК!A15</f>
        <v>Манюров Виль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48</v>
      </c>
      <c r="D61" s="11"/>
      <c r="E61" s="4">
        <v>-58</v>
      </c>
      <c r="F61" s="6" t="str">
        <f>IF('--32 стр.2'!H14='--32 стр.2'!G10,'--32 стр.2'!G18,IF('--32 стр.2'!H14='--32 стр.2'!G18,'--32 стр.2'!G10,0))</f>
        <v>Лихачев Александр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СПИСОК!A18</f>
        <v>Полушин Сергей</v>
      </c>
      <c r="C62" s="11"/>
      <c r="D62" s="11"/>
      <c r="E62" s="5"/>
      <c r="F62" s="7">
        <v>61</v>
      </c>
      <c r="G62" s="8" t="s">
        <v>34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IF('--32 стр.2'!H30='--32 стр.2'!G26,'--32 стр.2'!G34,IF('--32 стр.2'!H30='--32 стр.2'!G34,'--32 стр.2'!G26,0))</f>
        <v>Суфияров Эдуард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>
        <f>СПИСОК!A31</f>
        <v>0</v>
      </c>
      <c r="C64" s="11"/>
      <c r="D64" s="5"/>
      <c r="E64" s="5"/>
      <c r="F64" s="4">
        <v>-61</v>
      </c>
      <c r="G64" s="6" t="str">
        <f>IF(G62=F61,F63,IF(G62=F63,F61,0))</f>
        <v>Лихачев Александр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СПИСОК!A2</f>
        <v>Хуснутдинов Данияр</v>
      </c>
      <c r="C66" s="5"/>
      <c r="D66" s="5"/>
      <c r="E66" s="4">
        <v>-56</v>
      </c>
      <c r="F66" s="6" t="str">
        <f>IF('--32 стр.2'!G10='--32 стр.2'!F6,'--32 стр.2'!F14,IF('--32 стр.2'!G10='--32 стр.2'!F14,'--32 стр.2'!F6,0))</f>
        <v>Макаров Валерий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35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IF('--32 стр.2'!F6='--32 стр.2'!E4,'--32 стр.2'!E8,IF('--32 стр.2'!F6='--32 стр.2'!E8,'--32 стр.2'!E4,0))</f>
        <v>Барышев Сергей</v>
      </c>
      <c r="C68" s="5"/>
      <c r="D68" s="5"/>
      <c r="E68" s="4">
        <v>-57</v>
      </c>
      <c r="F68" s="10" t="str">
        <f>IF('--32 стр.2'!G26='--32 стр.2'!F22,'--32 стр.2'!F30,IF('--32 стр.2'!G26='--32 стр.2'!F30,'--32 стр.2'!F22,0))</f>
        <v>Хуснутдинов Данияр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43</v>
      </c>
      <c r="D69" s="5"/>
      <c r="E69" s="5"/>
      <c r="F69" s="4">
        <v>-62</v>
      </c>
      <c r="G69" s="6" t="str">
        <f>IF(G67=F66,F68,IF(G67=F68,F66,0))</f>
        <v>Макаров Валерий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IF('--32 стр.2'!F14='--32 стр.2'!E12,'--32 стр.2'!E16,IF('--32 стр.2'!F14='--32 стр.2'!E16,'--32 стр.2'!E12,0))</f>
        <v>Зубайдуллин Артем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43</v>
      </c>
      <c r="E71" s="4">
        <v>-63</v>
      </c>
      <c r="F71" s="6" t="str">
        <f>IF(C69=B68,B70,IF(C69=B70,B68,0))</f>
        <v>Зубайдуллин Артем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IF('--32 стр.2'!F22='--32 стр.2'!E20,'--32 стр.2'!E24,IF('--32 стр.2'!F22='--32 стр.2'!E24,'--32 стр.2'!E20,0))</f>
        <v>Сафиуллин Александр</v>
      </c>
      <c r="C72" s="11"/>
      <c r="D72" s="17" t="s">
        <v>6</v>
      </c>
      <c r="E72" s="5"/>
      <c r="F72" s="7">
        <v>66</v>
      </c>
      <c r="G72" s="8" t="s">
        <v>46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49</v>
      </c>
      <c r="D73" s="20"/>
      <c r="E73" s="4">
        <v>-64</v>
      </c>
      <c r="F73" s="10" t="str">
        <f>IF(C73=B72,B74,IF(C73=B74,B72,0))</f>
        <v>Сафиуллин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IF('--32 стр.2'!F30='--32 стр.2'!E28,'--32 стр.2'!E32,IF('--32 стр.2'!F30='--32 стр.2'!E32,'--32 стр.2'!E28,0))</f>
        <v>Хайруллин Ренат</v>
      </c>
      <c r="C74" s="4">
        <v>-65</v>
      </c>
      <c r="D74" s="6" t="str">
        <f>IF(D71=C69,C73,IF(D71=C73,C69,0))</f>
        <v>Хайруллин Ренат</v>
      </c>
      <c r="E74" s="5"/>
      <c r="F74" s="4">
        <v>-66</v>
      </c>
      <c r="G74" s="6" t="str">
        <f>IF(G72=F71,F73,IF(G72=F73,F71,0))</f>
        <v>Зубайдуллин Артем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F1:G1"/>
    <mergeCell ref="D2:G2"/>
  </mergeCells>
  <conditionalFormatting sqref="A1:C75 D1:G1 D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="125" zoomScaleNormal="37" zoomScaleSheetLayoutView="125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22"/>
      <c r="C1" s="22"/>
      <c r="D1" s="22"/>
      <c r="E1" s="22"/>
      <c r="F1" s="22"/>
      <c r="G1" s="30" t="str">
        <f>СПИСОК!C1</f>
        <v>Этап Кубка Башкортостана 2007</v>
      </c>
      <c r="H1" s="30"/>
      <c r="I1" s="30"/>
      <c r="J1" s="30"/>
      <c r="K1" s="30"/>
    </row>
    <row r="2" spans="1:11" ht="12.75">
      <c r="A2" s="22"/>
      <c r="B2" s="22"/>
      <c r="C2" s="22"/>
      <c r="D2" s="22"/>
      <c r="E2" s="30" t="str">
        <f>СПИСОК!C2</f>
        <v>Четвертьфинал Турнира им.И.Назмиева. 18 марта.</v>
      </c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>
        <f>IF('--32 стр.1'!C5='--32 стр.1'!B4,'--32 стр.1'!B6,IF('--32 стр.1'!C5='--32 стр.1'!B6,'--32 стр.1'!B4,0))</f>
        <v>0</v>
      </c>
      <c r="C4" s="5"/>
      <c r="D4" s="4">
        <v>-25</v>
      </c>
      <c r="E4" s="6" t="str">
        <f>IF('--32 стр.1'!E11='--32 стр.1'!D7,'--32 стр.1'!D15,IF('--32 стр.1'!E11='--32 стр.1'!D15,'--32 стр.1'!D7,0))</f>
        <v>Макаров Валерий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IF('--32 стр.1'!C9='--32 стр.1'!B8,'--32 стр.1'!B10,IF('--32 стр.1'!C9='--32 стр.1'!B10,'--32 стр.1'!B8,0))</f>
        <v>Усков Сергей</v>
      </c>
      <c r="C6" s="7">
        <v>40</v>
      </c>
      <c r="D6" s="14" t="s">
        <v>48</v>
      </c>
      <c r="E6" s="7">
        <v>52</v>
      </c>
      <c r="F6" s="14" t="s">
        <v>42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IF('--32 стр.1'!D63='--32 стр.1'!C61,'--32 стр.1'!C65,IF('--32 стр.1'!D63='--32 стр.1'!C65,'--32 стр.1'!C61,0))</f>
        <v>Манюров Виль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IF('--32 стр.1'!C13='--32 стр.1'!B12,'--32 стр.1'!B14,IF('--32 стр.1'!C13='--32 стр.1'!B14,'--32 стр.1'!B12,0))</f>
        <v>Кузнецов Дмитрий</v>
      </c>
      <c r="C8" s="5"/>
      <c r="D8" s="7">
        <v>48</v>
      </c>
      <c r="E8" s="21" t="s">
        <v>43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41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IF('--32 стр.1'!C17='--32 стр.1'!B16,'--32 стр.1'!B18,IF('--32 стр.1'!C17='--32 стр.1'!B18,'--32 стр.1'!B16,0))</f>
        <v>Коробко Павел</v>
      </c>
      <c r="C10" s="7">
        <v>41</v>
      </c>
      <c r="D10" s="21" t="s">
        <v>43</v>
      </c>
      <c r="E10" s="15"/>
      <c r="F10" s="7">
        <v>56</v>
      </c>
      <c r="G10" s="14" t="s">
        <v>54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IF('--32 стр.1'!D55='--32 стр.1'!C53,'--32 стр.1'!C57,IF('--32 стр.1'!D55='--32 стр.1'!C57,'--32 стр.1'!C53,0))</f>
        <v>Барышев Сергей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IF('--32 стр.1'!C21='--32 стр.1'!B20,'--32 стр.1'!B22,IF('--32 стр.1'!C21='--32 стр.1'!B22,'--32 стр.1'!B20,0))</f>
        <v>Мустафин Рустем</v>
      </c>
      <c r="C12" s="5"/>
      <c r="D12" s="4">
        <v>-26</v>
      </c>
      <c r="E12" s="6" t="str">
        <f>IF('--32 стр.1'!E27='--32 стр.1'!D23,'--32 стр.1'!D31,IF('--32 стр.1'!E27='--32 стр.1'!D31,'--32 стр.1'!D23,0))</f>
        <v>Зубайдуллин Артем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IF('--32 стр.1'!C25='--32 стр.1'!B24,'--32 стр.1'!B26,IF('--32 стр.1'!C25='--32 стр.1'!B26,'--32 стр.1'!B24,0))</f>
        <v>Лихачев Александр</v>
      </c>
      <c r="C14" s="7">
        <v>42</v>
      </c>
      <c r="D14" s="14" t="s">
        <v>54</v>
      </c>
      <c r="E14" s="7">
        <v>53</v>
      </c>
      <c r="F14" s="21" t="s">
        <v>54</v>
      </c>
      <c r="G14" s="7">
        <v>58</v>
      </c>
      <c r="H14" s="14" t="s">
        <v>40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IF('--32 стр.1'!D47='--32 стр.1'!C45,'--32 стр.1'!C49,IF('--32 стр.1'!D47='--32 стр.1'!C49,'--32 стр.1'!C45,0))</f>
        <v>Стародубцев Олег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IF('--32 стр.1'!C29='--32 стр.1'!B28,'--32 стр.1'!B30,IF('--32 стр.1'!C29='--32 стр.1'!B30,'--32 стр.1'!B28,0))</f>
        <v>Шарафеев Тимур</v>
      </c>
      <c r="C16" s="5"/>
      <c r="D16" s="7">
        <v>49</v>
      </c>
      <c r="E16" s="21" t="s">
        <v>54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IF('--32 стр.1'!C33='--32 стр.1'!B32,'--32 стр.1'!B34,IF('--32 стр.1'!C33='--32 стр.1'!B34,'--32 стр.1'!B32,0))</f>
        <v>Хаматдинов Эдуард</v>
      </c>
      <c r="C18" s="7">
        <v>43</v>
      </c>
      <c r="D18" s="21" t="s">
        <v>52</v>
      </c>
      <c r="E18" s="15"/>
      <c r="F18" s="4">
        <v>-30</v>
      </c>
      <c r="G18" s="10" t="str">
        <f>IF('--32 стр.1'!F51='--32 стр.1'!E43,'--32 стр.1'!E59,IF('--32 стр.1'!F51='--32 стр.1'!E59,'--32 стр.1'!E43,0))</f>
        <v>Салягутдинов Дмитрий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IF('--32 стр.1'!D39='--32 стр.1'!C37,'--32 стр.1'!C41,IF('--32 стр.1'!D39='--32 стр.1'!C41,'--32 стр.1'!C37,0))</f>
        <v>Мурзин Евгений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IF('--32 стр.1'!C37='--32 стр.1'!B36,'--32 стр.1'!B38,IF('--32 стр.1'!C37='--32 стр.1'!B38,'--32 стр.1'!B36,0))</f>
        <v>Райзер Дмитрий</v>
      </c>
      <c r="C20" s="5"/>
      <c r="D20" s="4">
        <v>-27</v>
      </c>
      <c r="E20" s="6" t="str">
        <f>IF('--32 стр.1'!E43='--32 стр.1'!D39,'--32 стр.1'!D47,IF('--32 стр.1'!E43='--32 стр.1'!D47,'--32 стр.1'!D39,0))</f>
        <v>Лобов Андрей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47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IF('--32 стр.1'!C41='--32 стр.1'!B40,'--32 стр.1'!B42,IF('--32 стр.1'!C41='--32 стр.1'!B42,'--32 стр.1'!B40,0))</f>
        <v>Петров Александр</v>
      </c>
      <c r="C22" s="7">
        <v>44</v>
      </c>
      <c r="D22" s="14" t="s">
        <v>46</v>
      </c>
      <c r="E22" s="7">
        <v>54</v>
      </c>
      <c r="F22" s="14" t="s">
        <v>44</v>
      </c>
      <c r="G22" s="15"/>
      <c r="H22" s="7">
        <v>60</v>
      </c>
      <c r="I22" s="26" t="s">
        <v>44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IF('--32 стр.1'!D31='--32 стр.1'!C29,'--32 стр.1'!C33,IF('--32 стр.1'!D31='--32 стр.1'!C33,'--32 стр.1'!C29,0))</f>
        <v>Сафиуллин Александр</v>
      </c>
      <c r="D23" s="11"/>
      <c r="E23" s="11"/>
      <c r="F23" s="11"/>
      <c r="G23" s="15"/>
      <c r="H23" s="11"/>
      <c r="I23" s="20"/>
      <c r="J23" s="29" t="s">
        <v>2</v>
      </c>
      <c r="K23" s="29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IF('--32 стр.1'!C45='--32 стр.1'!B44,'--32 стр.1'!B46,IF('--32 стр.1'!C45='--32 стр.1'!B46,'--32 стр.1'!B44,0))</f>
        <v>Копцева Елизавета</v>
      </c>
      <c r="C24" s="5"/>
      <c r="D24" s="7">
        <v>50</v>
      </c>
      <c r="E24" s="21" t="s">
        <v>46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IF('--32 стр.1'!C49='--32 стр.1'!B48,'--32 стр.1'!B50,IF('--32 стр.1'!C49='--32 стр.1'!B50,'--32 стр.1'!B48,0))</f>
        <v>Ишметов Александр</v>
      </c>
      <c r="C26" s="7">
        <v>45</v>
      </c>
      <c r="D26" s="21" t="s">
        <v>38</v>
      </c>
      <c r="E26" s="15"/>
      <c r="F26" s="7">
        <v>57</v>
      </c>
      <c r="G26" s="14" t="s">
        <v>44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IF('--32 стр.1'!D23='--32 стр.1'!C21,'--32 стр.1'!C25,IF('--32 стр.1'!D23='--32 стр.1'!C25,'--32 стр.1'!C21,0))</f>
        <v>Толкачев Иван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IF('--32 стр.1'!C53='--32 стр.1'!B52,'--32 стр.1'!B54,IF('--32 стр.1'!C53='--32 стр.1'!B54,'--32 стр.1'!B52,0))</f>
        <v>Лукманов Ильнур</v>
      </c>
      <c r="C28" s="5"/>
      <c r="D28" s="4">
        <v>-28</v>
      </c>
      <c r="E28" s="6" t="str">
        <f>IF('--32 стр.1'!E59='--32 стр.1'!D55,'--32 стр.1'!D63,IF('--32 стр.1'!E59='--32 стр.1'!D63,'--32 стр.1'!D55,0))</f>
        <v>Хуснутдинов Данияр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IF('--32 стр.1'!C57='--32 стр.1'!B56,'--32 стр.1'!B58,IF('--32 стр.1'!C57='--32 стр.1'!B58,'--32 стр.1'!B56,0))</f>
        <v>Иванов Дмитрий</v>
      </c>
      <c r="C30" s="7">
        <v>46</v>
      </c>
      <c r="D30" s="14" t="s">
        <v>58</v>
      </c>
      <c r="E30" s="7">
        <v>55</v>
      </c>
      <c r="F30" s="21" t="s">
        <v>35</v>
      </c>
      <c r="G30" s="7">
        <v>59</v>
      </c>
      <c r="H30" s="21" t="s">
        <v>44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IF('--32 стр.1'!D15='--32 стр.1'!C13,'--32 стр.1'!C17,IF('--32 стр.1'!D15='--32 стр.1'!C17,'--32 стр.1'!C13,0))</f>
        <v>Лебедь Виктор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IF('--32 стр.1'!C61='--32 стр.1'!B60,'--32 стр.1'!B62,IF('--32 стр.1'!C61='--32 стр.1'!B62,'--32 стр.1'!B60,0))</f>
        <v>Полушин Сергей</v>
      </c>
      <c r="C32" s="5"/>
      <c r="D32" s="7">
        <v>51</v>
      </c>
      <c r="E32" s="21" t="s">
        <v>49</v>
      </c>
      <c r="F32" s="5"/>
      <c r="G32" s="11"/>
      <c r="H32" s="4">
        <v>-60</v>
      </c>
      <c r="I32" s="31" t="str">
        <f>IF(I22=H14,H30,IF(I22=H30,H14,0))</f>
        <v>Салягутдинов Дмитрий</v>
      </c>
      <c r="J32" s="31"/>
      <c r="K32" s="31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51</v>
      </c>
      <c r="D33" s="11"/>
      <c r="E33" s="15"/>
      <c r="F33" s="5"/>
      <c r="G33" s="11"/>
      <c r="H33" s="5"/>
      <c r="I33" s="20"/>
      <c r="J33" s="29" t="s">
        <v>3</v>
      </c>
      <c r="K33" s="29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>
        <f>IF('--32 стр.1'!C65='--32 стр.1'!B64,'--32 стр.1'!B66,IF('--32 стр.1'!C65='--32 стр.1'!B66,'--32 стр.1'!B64,0))</f>
        <v>0</v>
      </c>
      <c r="C34" s="7">
        <v>47</v>
      </c>
      <c r="D34" s="21" t="s">
        <v>49</v>
      </c>
      <c r="E34" s="15"/>
      <c r="F34" s="4">
        <v>-29</v>
      </c>
      <c r="G34" s="10" t="str">
        <f>IF('--32 стр.1'!F19='--32 стр.1'!E11,'--32 стр.1'!E27,IF('--32 стр.1'!F19='--32 стр.1'!E27,'--32 стр.1'!E11,0))</f>
        <v>Суфияров Эдуард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IF('--32 стр.1'!D7='--32 стр.1'!C5,'--32 стр.1'!C9,IF('--32 стр.1'!D7='--32 стр.1'!C9,'--32 стр.1'!C5,0))</f>
        <v>Хайруллин Ренат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Усков Сергей</v>
      </c>
      <c r="C37" s="5"/>
      <c r="D37" s="5"/>
      <c r="E37" s="5"/>
      <c r="F37" s="4">
        <v>-48</v>
      </c>
      <c r="G37" s="6" t="str">
        <f>IF(E8=D6,D10,IF(E8=D10,D6,0))</f>
        <v>Манюров Виль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50</v>
      </c>
      <c r="D38" s="5"/>
      <c r="E38" s="5"/>
      <c r="F38" s="5"/>
      <c r="G38" s="7">
        <v>67</v>
      </c>
      <c r="H38" s="14" t="s">
        <v>52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Коробко Павел</v>
      </c>
      <c r="C39" s="11"/>
      <c r="D39" s="5"/>
      <c r="E39" s="5"/>
      <c r="F39" s="4">
        <v>-49</v>
      </c>
      <c r="G39" s="10" t="str">
        <f>IF(E16=D14,D18,IF(E16=D18,D14,0))</f>
        <v>Мурзин Евгений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39</v>
      </c>
      <c r="E40" s="5"/>
      <c r="F40" s="5"/>
      <c r="G40" s="5"/>
      <c r="H40" s="7">
        <v>69</v>
      </c>
      <c r="I40" s="25" t="s">
        <v>52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Стародубцев Олег</v>
      </c>
      <c r="C41" s="11"/>
      <c r="D41" s="11"/>
      <c r="E41" s="5"/>
      <c r="F41" s="4">
        <v>-50</v>
      </c>
      <c r="G41" s="6" t="str">
        <f>IF(E24=D22,D26,IF(E24=D26,D22,0))</f>
        <v>Толкачев Иван</v>
      </c>
      <c r="H41" s="11"/>
      <c r="I41" s="19"/>
      <c r="J41" s="29" t="s">
        <v>12</v>
      </c>
      <c r="K41" s="29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39</v>
      </c>
      <c r="D42" s="11"/>
      <c r="E42" s="5"/>
      <c r="F42" s="5"/>
      <c r="G42" s="7">
        <v>68</v>
      </c>
      <c r="H42" s="21" t="s">
        <v>58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Шарафеев Тимур</v>
      </c>
      <c r="C43" s="5"/>
      <c r="D43" s="11"/>
      <c r="E43" s="5"/>
      <c r="F43" s="4">
        <v>-51</v>
      </c>
      <c r="G43" s="10" t="str">
        <f>IF(E32=D30,D34,IF(E32=D34,D30,0))</f>
        <v>Лебедь Виктор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39</v>
      </c>
      <c r="F44" s="5"/>
      <c r="G44" s="5"/>
      <c r="H44" s="4">
        <v>-69</v>
      </c>
      <c r="I44" s="6" t="str">
        <f>IF(I40=H38,H42,IF(I40=H42,H38,0))</f>
        <v>Лебедь Виктор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Петров Александр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Манюров Виль</v>
      </c>
      <c r="I45" s="20"/>
      <c r="J45" s="29" t="s">
        <v>14</v>
      </c>
      <c r="K45" s="29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47</v>
      </c>
      <c r="D46" s="11"/>
      <c r="E46" s="5"/>
      <c r="F46" s="5"/>
      <c r="G46" s="5"/>
      <c r="H46" s="7">
        <v>70</v>
      </c>
      <c r="I46" s="26" t="s">
        <v>48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Копцева Елизавета</v>
      </c>
      <c r="C47" s="11"/>
      <c r="D47" s="11"/>
      <c r="E47" s="5"/>
      <c r="F47" s="5"/>
      <c r="G47" s="4">
        <v>-68</v>
      </c>
      <c r="H47" s="10" t="str">
        <f>IF(H42=G41,G43,IF(H42=G43,G41,0))</f>
        <v>Толкачев Иван</v>
      </c>
      <c r="I47" s="20"/>
      <c r="J47" s="29" t="s">
        <v>13</v>
      </c>
      <c r="K47" s="29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47</v>
      </c>
      <c r="E48" s="5"/>
      <c r="F48" s="5"/>
      <c r="G48" s="5"/>
      <c r="H48" s="4">
        <v>-70</v>
      </c>
      <c r="I48" s="6" t="str">
        <f>IF(I46=H45,H47,IF(I46=H47,H45,0))</f>
        <v>Толкачев Иван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Иванов Дмитрий</v>
      </c>
      <c r="C49" s="11"/>
      <c r="D49" s="5"/>
      <c r="E49" s="5"/>
      <c r="F49" s="5"/>
      <c r="G49" s="15"/>
      <c r="H49" s="5"/>
      <c r="I49" s="20"/>
      <c r="J49" s="29" t="s">
        <v>15</v>
      </c>
      <c r="K49" s="29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51</v>
      </c>
      <c r="D50" s="4">
        <v>-77</v>
      </c>
      <c r="E50" s="6" t="str">
        <f>IF(E44=D40,D48,IF(E44=D48,D40,0))</f>
        <v>Петров Александр</v>
      </c>
      <c r="F50" s="4">
        <v>-71</v>
      </c>
      <c r="G50" s="6" t="str">
        <f>IF(C38=B37,B39,IF(C38=B39,B37,0))</f>
        <v>Коробко Павел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Полушин Сергей</v>
      </c>
      <c r="C51" s="5"/>
      <c r="D51" s="5"/>
      <c r="E51" s="16" t="s">
        <v>17</v>
      </c>
      <c r="F51" s="5"/>
      <c r="G51" s="7">
        <v>79</v>
      </c>
      <c r="H51" s="14" t="s">
        <v>41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Усков Сергей</v>
      </c>
      <c r="E52" s="20"/>
      <c r="F52" s="4">
        <v>-72</v>
      </c>
      <c r="G52" s="10" t="str">
        <f>IF(C42=B41,B43,IF(C42=B43,B41,0))</f>
        <v>Шарафеев Тимур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51</v>
      </c>
      <c r="F53" s="5"/>
      <c r="G53" s="5"/>
      <c r="H53" s="7">
        <v>81</v>
      </c>
      <c r="I53" s="25" t="s">
        <v>41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Полушин Сергей</v>
      </c>
      <c r="E54" s="16" t="s">
        <v>31</v>
      </c>
      <c r="F54" s="4">
        <v>-73</v>
      </c>
      <c r="G54" s="6" t="str">
        <f>IF(C46=B45,B47,IF(C46=B47,B45,0))</f>
        <v>Копцева Елизавета</v>
      </c>
      <c r="H54" s="11"/>
      <c r="I54" s="19"/>
      <c r="J54" s="29" t="s">
        <v>18</v>
      </c>
      <c r="K54" s="29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Усков Сергей</v>
      </c>
      <c r="F55" s="5"/>
      <c r="G55" s="7">
        <v>80</v>
      </c>
      <c r="H55" s="21" t="s">
        <v>56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>
        <f>IF(C5=B4,B6,IF(C5=B6,B4,0))</f>
        <v>0</v>
      </c>
      <c r="C56" s="15"/>
      <c r="D56" s="5"/>
      <c r="E56" s="16" t="s">
        <v>19</v>
      </c>
      <c r="F56" s="4">
        <v>-74</v>
      </c>
      <c r="G56" s="10" t="str">
        <f>IF(C50=B49,B51,IF(C50=B51,B49,0))</f>
        <v>Иванов Дмитрий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Иванов Дмитрий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Кузнецов Дмитрий</v>
      </c>
      <c r="C58" s="11"/>
      <c r="D58" s="5"/>
      <c r="E58" s="5"/>
      <c r="F58" s="5"/>
      <c r="G58" s="4">
        <v>-79</v>
      </c>
      <c r="H58" s="6" t="str">
        <f>IF(H51=G50,G52,IF(H51=G52,G50,0))</f>
        <v>Шарафеев Тимур</v>
      </c>
      <c r="I58" s="20"/>
      <c r="J58" s="29" t="s">
        <v>20</v>
      </c>
      <c r="K58" s="29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61</v>
      </c>
      <c r="E59" s="5"/>
      <c r="F59" s="5"/>
      <c r="G59" s="5"/>
      <c r="H59" s="7">
        <v>82</v>
      </c>
      <c r="I59" s="26" t="s">
        <v>55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Мустафин Рустем</v>
      </c>
      <c r="C60" s="11"/>
      <c r="D60" s="11"/>
      <c r="E60" s="5"/>
      <c r="F60" s="5"/>
      <c r="G60" s="4">
        <v>-80</v>
      </c>
      <c r="H60" s="10" t="str">
        <f>IF(H55=G54,G56,IF(H55=G56,G54,0))</f>
        <v>Копцева Елизавета</v>
      </c>
      <c r="I60" s="20"/>
      <c r="J60" s="29" t="s">
        <v>21</v>
      </c>
      <c r="K60" s="29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 t="s">
        <v>61</v>
      </c>
      <c r="D61" s="11"/>
      <c r="E61" s="5"/>
      <c r="F61" s="5"/>
      <c r="G61" s="5"/>
      <c r="H61" s="4">
        <v>-82</v>
      </c>
      <c r="I61" s="6" t="str">
        <f>IF(I59=H58,H60,IF(I59=H60,H58,0))</f>
        <v>Шарафеев Тимур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Хаматдинов Эдуард</v>
      </c>
      <c r="C62" s="5"/>
      <c r="D62" s="11"/>
      <c r="E62" s="5"/>
      <c r="F62" s="5"/>
      <c r="G62" s="15"/>
      <c r="H62" s="5"/>
      <c r="I62" s="20"/>
      <c r="J62" s="29" t="s">
        <v>22</v>
      </c>
      <c r="K62" s="29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59</v>
      </c>
      <c r="F63" s="4">
        <v>-83</v>
      </c>
      <c r="G63" s="6">
        <f>IF(C57=B56,B58,IF(C57=B58,B56,0))</f>
        <v>0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Райзер Дмитрий</v>
      </c>
      <c r="C64" s="5"/>
      <c r="D64" s="11"/>
      <c r="E64" s="16" t="s">
        <v>23</v>
      </c>
      <c r="F64" s="5"/>
      <c r="G64" s="7">
        <v>91</v>
      </c>
      <c r="H64" s="14" t="s">
        <v>62</v>
      </c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 t="s">
        <v>60</v>
      </c>
      <c r="D65" s="11"/>
      <c r="E65" s="5"/>
      <c r="F65" s="4">
        <v>-84</v>
      </c>
      <c r="G65" s="10" t="str">
        <f>IF(C61=B60,B62,IF(C61=B62,B60,0))</f>
        <v>Хаматдинов Эдуард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Ишметов Александр</v>
      </c>
      <c r="C66" s="11"/>
      <c r="D66" s="11"/>
      <c r="E66" s="5"/>
      <c r="F66" s="5"/>
      <c r="G66" s="5"/>
      <c r="H66" s="7">
        <v>93</v>
      </c>
      <c r="I66" s="25" t="s">
        <v>62</v>
      </c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 t="s">
        <v>59</v>
      </c>
      <c r="E67" s="5"/>
      <c r="F67" s="4">
        <v>-85</v>
      </c>
      <c r="G67" s="6" t="str">
        <f>IF(C65=B64,B66,IF(C65=B66,B64,0))</f>
        <v>Райзер Дмитрий</v>
      </c>
      <c r="H67" s="11"/>
      <c r="I67" s="19"/>
      <c r="J67" s="29" t="s">
        <v>24</v>
      </c>
      <c r="K67" s="29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Лукманов Ильнур</v>
      </c>
      <c r="C68" s="11"/>
      <c r="D68" s="5"/>
      <c r="E68" s="5"/>
      <c r="F68" s="5"/>
      <c r="G68" s="7">
        <v>92</v>
      </c>
      <c r="H68" s="21" t="s">
        <v>63</v>
      </c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 t="s">
        <v>59</v>
      </c>
      <c r="D69" s="4">
        <v>-89</v>
      </c>
      <c r="E69" s="6" t="str">
        <f>IF(E63=D59,D67,IF(E63=D67,D59,0))</f>
        <v>Мустафин Рустем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>
        <f>IF(C33=B32,B34,IF(C33=B34,B32,0))</f>
        <v>0</v>
      </c>
      <c r="C70" s="5"/>
      <c r="D70" s="5"/>
      <c r="E70" s="16" t="s">
        <v>25</v>
      </c>
      <c r="F70" s="5"/>
      <c r="G70" s="5"/>
      <c r="H70" s="4">
        <v>-93</v>
      </c>
      <c r="I70" s="6" t="str">
        <f>IF(I66=H64,H68,IF(I66=H68,H64,0))</f>
        <v>Райзер Дмитрий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 t="str">
        <f>IF(D59=C57,C61,IF(D59=C61,C57,0))</f>
        <v>Кузнецов Дмитрий</v>
      </c>
      <c r="E71" s="20"/>
      <c r="F71" s="5"/>
      <c r="G71" s="4">
        <v>-91</v>
      </c>
      <c r="H71" s="6">
        <f>IF(H64=G63,G65,IF(H64=G65,G63,0))</f>
        <v>0</v>
      </c>
      <c r="I71" s="20"/>
      <c r="J71" s="29" t="s">
        <v>26</v>
      </c>
      <c r="K71" s="29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 t="s">
        <v>60</v>
      </c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 t="str">
        <f>IF(D67=C65,C69,IF(D67=C69,C65,0))</f>
        <v>Ишметов Александр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29" t="s">
        <v>28</v>
      </c>
      <c r="K73" s="29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 t="str">
        <f>IF(E72=D71,D73,IF(E72=D73,D71,0))</f>
        <v>Кузнецов Дмитрий</v>
      </c>
      <c r="F74" s="5"/>
      <c r="G74" s="5"/>
      <c r="H74" s="4">
        <v>-94</v>
      </c>
      <c r="I74" s="6">
        <f>IF(I72=H71,H73,IF(I72=H73,H71,0))</f>
        <v>0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29" t="s">
        <v>30</v>
      </c>
      <c r="K75" s="29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J75:K75"/>
    <mergeCell ref="G1:K1"/>
    <mergeCell ref="J58:K58"/>
    <mergeCell ref="J60:K60"/>
    <mergeCell ref="J62:K62"/>
    <mergeCell ref="J67:K67"/>
    <mergeCell ref="J45:K45"/>
    <mergeCell ref="J54:K54"/>
    <mergeCell ref="I32:K32"/>
    <mergeCell ref="E2:K2"/>
    <mergeCell ref="J71:K71"/>
    <mergeCell ref="J73:K73"/>
    <mergeCell ref="J23:K23"/>
    <mergeCell ref="J33:K33"/>
    <mergeCell ref="J41:K41"/>
    <mergeCell ref="J49:K49"/>
    <mergeCell ref="J47:K47"/>
  </mergeCells>
  <conditionalFormatting sqref="A1:D76 E1:K1 E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2007-02-19T07:11:12Z</cp:lastPrinted>
  <dcterms:modified xsi:type="dcterms:W3CDTF">2007-03-20T14:02:26Z</dcterms:modified>
  <cp:category/>
  <cp:version/>
  <cp:contentType/>
  <cp:contentStatus/>
</cp:coreProperties>
</file>